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81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A26" i="1"/>
  <c r="H26" i="1"/>
  <c r="G26" i="1"/>
  <c r="D26" i="1"/>
  <c r="F26" i="1"/>
  <c r="E26" i="1"/>
  <c r="C6" i="1"/>
  <c r="C7" i="1"/>
  <c r="C8" i="1"/>
  <c r="C9" i="1"/>
  <c r="C10" i="1"/>
  <c r="C11" i="1"/>
  <c r="C12" i="1"/>
  <c r="C13" i="1"/>
  <c r="C16" i="1"/>
  <c r="C5" i="1"/>
  <c r="C17" i="1"/>
  <c r="C18" i="1"/>
  <c r="C19" i="1"/>
  <c r="C20" i="1"/>
  <c r="G13" i="1"/>
  <c r="G12" i="1"/>
  <c r="G11" i="1"/>
  <c r="G10" i="1"/>
  <c r="G9" i="1"/>
  <c r="G8" i="1"/>
  <c r="G7" i="1"/>
  <c r="G6" i="1"/>
  <c r="G5" i="1"/>
  <c r="G20" i="1"/>
  <c r="G19" i="1"/>
  <c r="G18" i="1"/>
  <c r="G17" i="1"/>
  <c r="G16" i="1"/>
  <c r="D20" i="1"/>
  <c r="F20" i="1"/>
  <c r="E20" i="1"/>
  <c r="D19" i="1"/>
  <c r="F19" i="1"/>
  <c r="E19" i="1"/>
  <c r="D18" i="1"/>
  <c r="F18" i="1"/>
  <c r="E18" i="1"/>
  <c r="D17" i="1"/>
  <c r="F17" i="1"/>
  <c r="E17" i="1"/>
  <c r="D16" i="1"/>
  <c r="F16" i="1"/>
  <c r="E16" i="1"/>
  <c r="D13" i="1"/>
  <c r="F13" i="1"/>
  <c r="E13" i="1"/>
  <c r="D12" i="1"/>
  <c r="F12" i="1"/>
  <c r="E12" i="1"/>
  <c r="D11" i="1"/>
  <c r="F11" i="1"/>
  <c r="E11" i="1"/>
  <c r="D10" i="1"/>
  <c r="F10" i="1"/>
  <c r="E10" i="1"/>
  <c r="D9" i="1"/>
  <c r="F9" i="1"/>
  <c r="E9" i="1"/>
  <c r="D8" i="1"/>
  <c r="F8" i="1"/>
  <c r="E8" i="1"/>
  <c r="D7" i="1"/>
  <c r="F7" i="1"/>
  <c r="E7" i="1"/>
  <c r="D6" i="1"/>
  <c r="F6" i="1"/>
  <c r="E6" i="1"/>
  <c r="D5" i="1"/>
  <c r="F5" i="1"/>
  <c r="E5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<sst xmlns="http://schemas.openxmlformats.org/spreadsheetml/2006/main" count="33" uniqueCount="20">
  <si>
    <t>Protein Concentration:</t>
  </si>
  <si>
    <t>Reagent Concentration:</t>
  </si>
  <si>
    <t>Final Protein 
Concentration</t>
  </si>
  <si>
    <t>Equilibration 
Factor</t>
  </si>
  <si>
    <t>Initial  Reagent 
Concentration</t>
  </si>
  <si>
    <t>Final Reagent 
Concentration</t>
  </si>
  <si>
    <t>Initial Protein 
Concentration</t>
  </si>
  <si>
    <t>Drop 
Ratio</t>
  </si>
  <si>
    <t>Protein 
(nL)</t>
  </si>
  <si>
    <t>Reagent 
(nL)</t>
  </si>
  <si>
    <t>mg/mL</t>
  </si>
  <si>
    <t>Custom
Protein
Volume</t>
  </si>
  <si>
    <t>Custom
Reagent
Volume</t>
  </si>
  <si>
    <t>M or %</t>
  </si>
  <si>
    <t>Custom Protein Concentration</t>
  </si>
  <si>
    <t>Custom Reagent Concentration</t>
  </si>
  <si>
    <t>Custom Protein Volume</t>
  </si>
  <si>
    <t>Custom Reagent Volume</t>
  </si>
  <si>
    <t>Protein 
(µL)</t>
  </si>
  <si>
    <t>Reagent 
(µL)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</si>
</sst>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5" xfId="0" applyFont="1" applyFill="1" applyBorder="1" applyAlignment="1">
      <alignment horizontal="right" vertical="center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1A87F00-837B-487E-806A-7067B54C6385}" type="doc">
      <dgm:prSet loTypeId="urn:microsoft.com/office/officeart/2009/3/layout/SnapshotPictureList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D7B56BA3-AB0C-4113-BA12-8E56978CC8A6}">
      <dgm:prSet phldrT="[Text]"/>
      <dgm:spPr/>
      <dgm:t>
        <a:bodyPr anchor="ctr"/>
        <a:lstStyle/>
        <a:p>
          <a:pPr algn="r"/>
          <a:r>
            <a:rPr lang="en-US"/>
            <a:t>Hampton Research</a:t>
          </a:r>
        </a:p>
      </dgm:t>
    </dgm:pt>
    <dgm:pt modelId="{B62CF9E9-0B03-46DF-AF66-70A06F4FA625}" type="parTrans" cxnId="{21280A9F-60DD-49AE-807A-C00CFE1EF88E}">
      <dgm:prSet/>
      <dgm:spPr/>
      <dgm:t>
        <a:bodyPr/>
        <a:lstStyle/>
        <a:p>
          <a:endParaRPr lang="en-US"/>
        </a:p>
      </dgm:t>
    </dgm:pt>
    <dgm:pt modelId="{47F8C40D-5DED-4FFA-90A3-984068D653D4}" type="sibTrans" cxnId="{21280A9F-60DD-49AE-807A-C00CFE1EF88E}">
      <dgm:prSet/>
      <dgm:spPr/>
      <dgm:t>
        <a:bodyPr/>
        <a:lstStyle/>
        <a:p>
          <a:endParaRPr lang="en-US"/>
        </a:p>
      </dgm:t>
    </dgm:pt>
    <dgm:pt modelId="{60C613A7-F960-4A6E-93BC-263CB9985ADC}">
      <dgm:prSet/>
      <dgm:spPr/>
      <dgm:t>
        <a:bodyPr anchor="ctr"/>
        <a:lstStyle/>
        <a:p>
          <a:pPr algn="r"/>
          <a:r>
            <a:rPr lang="en-US"/>
            <a:t>34 Journey</a:t>
          </a:r>
        </a:p>
      </dgm:t>
    </dgm:pt>
    <dgm:pt modelId="{50E8BF63-539C-4DF9-896A-E109E4369B10}" type="parTrans" cxnId="{9F7055BE-9663-420D-9FA1-9C5089AA049F}">
      <dgm:prSet/>
      <dgm:spPr/>
      <dgm:t>
        <a:bodyPr/>
        <a:lstStyle/>
        <a:p>
          <a:endParaRPr lang="en-US"/>
        </a:p>
      </dgm:t>
    </dgm:pt>
    <dgm:pt modelId="{60D744B1-49B1-4093-92A3-4FF42A625639}" type="sibTrans" cxnId="{9F7055BE-9663-420D-9FA1-9C5089AA049F}">
      <dgm:prSet/>
      <dgm:spPr/>
      <dgm:t>
        <a:bodyPr/>
        <a:lstStyle/>
        <a:p>
          <a:endParaRPr lang="en-US"/>
        </a:p>
      </dgm:t>
    </dgm:pt>
    <dgm:pt modelId="{7F0E89D1-B098-484B-B196-7244B3A21C5A}">
      <dgm:prSet/>
      <dgm:spPr/>
      <dgm:t>
        <a:bodyPr anchor="ctr"/>
        <a:lstStyle/>
        <a:p>
          <a:pPr algn="r"/>
          <a:r>
            <a:rPr lang="en-US"/>
            <a:t>Aliso Viejo, CA 92656-3317 U.S.A.</a:t>
          </a:r>
        </a:p>
      </dgm:t>
    </dgm:pt>
    <dgm:pt modelId="{7A7A9BDD-0797-4957-8B9B-BFBC03C7567F}" type="parTrans" cxnId="{052DF2BE-1653-4F27-9DA2-53F3B15DE29A}">
      <dgm:prSet/>
      <dgm:spPr/>
      <dgm:t>
        <a:bodyPr/>
        <a:lstStyle/>
        <a:p>
          <a:endParaRPr lang="en-US"/>
        </a:p>
      </dgm:t>
    </dgm:pt>
    <dgm:pt modelId="{32715DF7-2BD3-4321-8345-F7C30CB43B26}" type="sibTrans" cxnId="{052DF2BE-1653-4F27-9DA2-53F3B15DE29A}">
      <dgm:prSet/>
      <dgm:spPr/>
      <dgm:t>
        <a:bodyPr/>
        <a:lstStyle/>
        <a:p>
          <a:endParaRPr lang="en-US"/>
        </a:p>
      </dgm:t>
    </dgm:pt>
    <dgm:pt modelId="{B8DB0FD9-28E6-423D-A42A-13373A9549B6}">
      <dgm:prSet/>
      <dgm:spPr/>
      <dgm:t>
        <a:bodyPr anchor="ctr"/>
        <a:lstStyle/>
        <a:p>
          <a:pPr algn="r"/>
          <a:r>
            <a:rPr lang="en-US"/>
            <a:t>Tel: (949) 425-1321 • Fax: (949) 425-1611</a:t>
          </a:r>
        </a:p>
      </dgm:t>
    </dgm:pt>
    <dgm:pt modelId="{0CE247C7-FCB4-4FBA-93A1-84AC0443A50A}" type="parTrans" cxnId="{D8E2A5D8-25B4-4DF1-B425-3970AFD096A5}">
      <dgm:prSet/>
      <dgm:spPr/>
      <dgm:t>
        <a:bodyPr/>
        <a:lstStyle/>
        <a:p>
          <a:endParaRPr lang="en-US"/>
        </a:p>
      </dgm:t>
    </dgm:pt>
    <dgm:pt modelId="{FE3CC62A-AC0D-4EA6-A53A-FE076D8DD5BB}" type="sibTrans" cxnId="{D8E2A5D8-25B4-4DF1-B425-3970AFD096A5}">
      <dgm:prSet/>
      <dgm:spPr/>
      <dgm:t>
        <a:bodyPr/>
        <a:lstStyle/>
        <a:p>
          <a:endParaRPr lang="en-US"/>
        </a:p>
      </dgm:t>
    </dgm:pt>
    <dgm:pt modelId="{4AB87D7E-ACF3-448D-8E3E-25C4C9D86BFA}">
      <dgm:prSet/>
      <dgm:spPr/>
      <dgm:t>
        <a:bodyPr anchor="ctr"/>
        <a:lstStyle/>
        <a:p>
          <a:pPr algn="r"/>
          <a:r>
            <a:rPr lang="en-US"/>
            <a:t>Tech Support e-mail: tech@hrmail.com</a:t>
          </a:r>
        </a:p>
      </dgm:t>
    </dgm:pt>
    <dgm:pt modelId="{93679B23-6259-4BCB-8B6A-4FF99D5199D6}" type="parTrans" cxnId="{38471EFD-05BD-4928-84C8-22C769A1F306}">
      <dgm:prSet/>
      <dgm:spPr/>
      <dgm:t>
        <a:bodyPr/>
        <a:lstStyle/>
        <a:p>
          <a:endParaRPr lang="en-US"/>
        </a:p>
      </dgm:t>
    </dgm:pt>
    <dgm:pt modelId="{2CA27264-D48A-4B80-A508-8D93F1EEE134}" type="sibTrans" cxnId="{38471EFD-05BD-4928-84C8-22C769A1F306}">
      <dgm:prSet/>
      <dgm:spPr/>
      <dgm:t>
        <a:bodyPr/>
        <a:lstStyle/>
        <a:p>
          <a:endParaRPr lang="en-US"/>
        </a:p>
      </dgm:t>
    </dgm:pt>
    <dgm:pt modelId="{21735521-0A21-41BA-B6DD-ED9BEA92C999}">
      <dgm:prSet/>
      <dgm:spPr/>
      <dgm:t>
        <a:bodyPr anchor="ctr"/>
        <a:lstStyle/>
        <a:p>
          <a:pPr algn="r"/>
          <a:r>
            <a:rPr lang="en-US"/>
            <a:t>Website: www.hamptonresearch.com</a:t>
          </a:r>
        </a:p>
      </dgm:t>
    </dgm:pt>
    <dgm:pt modelId="{3E0053F8-C862-400D-8262-18EB4374E779}" type="parTrans" cxnId="{F94672FC-73D7-4718-9256-869AE67D8FFD}">
      <dgm:prSet/>
      <dgm:spPr/>
      <dgm:t>
        <a:bodyPr/>
        <a:lstStyle/>
        <a:p>
          <a:endParaRPr lang="en-US"/>
        </a:p>
      </dgm:t>
    </dgm:pt>
    <dgm:pt modelId="{F553FB71-0443-4985-B688-279423739C8E}" type="sibTrans" cxnId="{F94672FC-73D7-4718-9256-869AE67D8FFD}">
      <dgm:prSet/>
      <dgm:spPr/>
      <dgm:t>
        <a:bodyPr/>
        <a:lstStyle/>
        <a:p>
          <a:endParaRPr lang="en-US"/>
        </a:p>
      </dgm:t>
    </dgm:pt>
    <dgm:pt modelId="{497B6B08-1330-4B6B-9C60-96D8553093D6}">
      <dgm:prSet phldrT="[Text]" phldr="1"/>
      <dgm:spPr>
        <a:solidFill>
          <a:sysClr val="window" lastClr="FFFFFF"/>
        </a:solidFill>
      </dgm:spPr>
      <dgm:t>
        <a:bodyPr/>
        <a:lstStyle/>
        <a:p>
          <a:endParaRPr lang="en-US">
            <a:solidFill>
              <a:schemeClr val="bg1"/>
            </a:solidFill>
          </a:endParaRPr>
        </a:p>
      </dgm:t>
    </dgm:pt>
    <dgm:pt modelId="{1103CEFA-4E19-4A67-A251-929E649217B4}" type="sibTrans" cxnId="{9A50DF3A-9810-49E4-9A99-4B9D74098A86}">
      <dgm:prSet/>
      <dgm:spPr/>
      <dgm:t>
        <a:bodyPr/>
        <a:lstStyle/>
        <a:p>
          <a:endParaRPr lang="en-US"/>
        </a:p>
      </dgm:t>
    </dgm:pt>
    <dgm:pt modelId="{3E9FE389-A89A-47FB-A058-F28BF5E95A5D}" type="parTrans" cxnId="{9A50DF3A-9810-49E4-9A99-4B9D74098A86}">
      <dgm:prSet/>
      <dgm:spPr/>
      <dgm:t>
        <a:bodyPr/>
        <a:lstStyle/>
        <a:p>
          <a:endParaRPr lang="en-US"/>
        </a:p>
      </dgm:t>
    </dgm:pt>
    <dgm:pt modelId="{3BDC3617-B78A-4A52-968F-6F6BAF7A6754}" type="pres">
      <dgm:prSet presAssocID="{91A87F00-837B-487E-806A-7067B54C6385}" presName="Name0" presStyleCnt="0">
        <dgm:presLayoutVars>
          <dgm:chMax/>
          <dgm:chPref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E2BC28EC-2B7B-4554-904A-3FBB4FEA83D6}" type="pres">
      <dgm:prSet presAssocID="{497B6B08-1330-4B6B-9C60-96D8553093D6}" presName="composite" presStyleCnt="0"/>
      <dgm:spPr/>
    </dgm:pt>
    <dgm:pt modelId="{37B7C582-6583-47DD-A7C0-F2B6083D68B5}" type="pres">
      <dgm:prSet presAssocID="{497B6B08-1330-4B6B-9C60-96D8553093D6}" presName="ParentAccentShape" presStyleLbl="trBgShp" presStyleIdx="0" presStyleCnt="2" custScaleX="211622" custScaleY="132566" custLinFactX="161057" custLinFactNeighborX="200000" custLinFactNeighborY="-3959"/>
      <dgm:spPr>
        <a:noFill/>
      </dgm:spPr>
    </dgm:pt>
    <dgm:pt modelId="{A07A02FD-A9C5-4797-B20C-0E0BD5CB66E7}" type="pres">
      <dgm:prSet presAssocID="{497B6B08-1330-4B6B-9C60-96D8553093D6}" presName="ParentText" presStyleLbl="revTx" presStyleIdx="0" presStyleCnt="2" custLinFactY="-139225" custLinFactNeighborX="88164" custLinFactNeighborY="-200000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5C371F5-7D00-4D7F-87FF-64BCABBFDEB0}" type="pres">
      <dgm:prSet presAssocID="{497B6B08-1330-4B6B-9C60-96D8553093D6}" presName="ChildText" presStyleLbl="revTx" presStyleIdx="1" presStyleCnt="2" custScaleX="571908" custScaleY="156590" custLinFactX="398945" custLinFactNeighborX="400000" custLinFactNeighborY="-5589">
        <dgm:presLayoutVars>
          <dgm:chMax val="0"/>
          <dgm:chPref val="0"/>
        </dgm:presLayoutVars>
      </dgm:prSet>
      <dgm:spPr/>
      <dgm:t>
        <a:bodyPr/>
        <a:lstStyle/>
        <a:p>
          <a:endParaRPr lang="en-US"/>
        </a:p>
      </dgm:t>
    </dgm:pt>
    <dgm:pt modelId="{10CC12EA-914C-41F4-AB37-2A061B65A639}" type="pres">
      <dgm:prSet presAssocID="{497B6B08-1330-4B6B-9C60-96D8553093D6}" presName="ChildAccentShape" presStyleLbl="trBgShp" presStyleIdx="1" presStyleCnt="2" custScaleX="2000000" custScaleY="139091" custLinFactX="-1983984" custLinFactNeighborX="-2000000" custLinFactNeighborY="1905"/>
      <dgm:spPr>
        <a:noFill/>
      </dgm:spPr>
    </dgm:pt>
    <dgm:pt modelId="{98E2ACBA-4F71-4218-8B2E-489AB4B7B525}" type="pres">
      <dgm:prSet presAssocID="{497B6B08-1330-4B6B-9C60-96D8553093D6}" presName="Image" presStyleLbl="alignImgPlace1" presStyleIdx="0" presStyleCnt="1" custScaleX="261095" custScaleY="162312" custLinFactX="-182503" custLinFactNeighborX="-200000" custLinFactNeighborY="6628"/>
      <dgm:spPr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001" t="-2162" r="-2001" b="-2162"/>
          </a:stretch>
        </a:blipFill>
      </dgm:spPr>
      <dgm:t>
        <a:bodyPr/>
        <a:lstStyle/>
        <a:p>
          <a:endParaRPr lang="en-US"/>
        </a:p>
      </dgm:t>
    </dgm:pt>
  </dgm:ptLst>
  <dgm:cxnLst>
    <dgm:cxn modelId="{D3620EA4-21B3-4A5F-850B-3C6D590E9A0B}" type="presOf" srcId="{B8DB0FD9-28E6-423D-A42A-13373A9549B6}" destId="{45C371F5-7D00-4D7F-87FF-64BCABBFDEB0}" srcOrd="0" destOrd="3" presId="urn:microsoft.com/office/officeart/2009/3/layout/SnapshotPictureList"/>
    <dgm:cxn modelId="{79916C5B-ABE0-4469-87E4-8F8070A4C056}" type="presOf" srcId="{7F0E89D1-B098-484B-B196-7244B3A21C5A}" destId="{45C371F5-7D00-4D7F-87FF-64BCABBFDEB0}" srcOrd="0" destOrd="2" presId="urn:microsoft.com/office/officeart/2009/3/layout/SnapshotPictureList"/>
    <dgm:cxn modelId="{FB623839-52D0-42D2-A36B-FE5BCC0D1F57}" type="presOf" srcId="{21735521-0A21-41BA-B6DD-ED9BEA92C999}" destId="{45C371F5-7D00-4D7F-87FF-64BCABBFDEB0}" srcOrd="0" destOrd="5" presId="urn:microsoft.com/office/officeart/2009/3/layout/SnapshotPictureList"/>
    <dgm:cxn modelId="{D8E2A5D8-25B4-4DF1-B425-3970AFD096A5}" srcId="{497B6B08-1330-4B6B-9C60-96D8553093D6}" destId="{B8DB0FD9-28E6-423D-A42A-13373A9549B6}" srcOrd="3" destOrd="0" parTransId="{0CE247C7-FCB4-4FBA-93A1-84AC0443A50A}" sibTransId="{FE3CC62A-AC0D-4EA6-A53A-FE076D8DD5BB}"/>
    <dgm:cxn modelId="{9F7055BE-9663-420D-9FA1-9C5089AA049F}" srcId="{497B6B08-1330-4B6B-9C60-96D8553093D6}" destId="{60C613A7-F960-4A6E-93BC-263CB9985ADC}" srcOrd="1" destOrd="0" parTransId="{50E8BF63-539C-4DF9-896A-E109E4369B10}" sibTransId="{60D744B1-49B1-4093-92A3-4FF42A625639}"/>
    <dgm:cxn modelId="{052DF2BE-1653-4F27-9DA2-53F3B15DE29A}" srcId="{497B6B08-1330-4B6B-9C60-96D8553093D6}" destId="{7F0E89D1-B098-484B-B196-7244B3A21C5A}" srcOrd="2" destOrd="0" parTransId="{7A7A9BDD-0797-4957-8B9B-BFBC03C7567F}" sibTransId="{32715DF7-2BD3-4321-8345-F7C30CB43B26}"/>
    <dgm:cxn modelId="{D80985DA-2164-45E6-B036-705F26BF91F3}" type="presOf" srcId="{D7B56BA3-AB0C-4113-BA12-8E56978CC8A6}" destId="{45C371F5-7D00-4D7F-87FF-64BCABBFDEB0}" srcOrd="0" destOrd="0" presId="urn:microsoft.com/office/officeart/2009/3/layout/SnapshotPictureList"/>
    <dgm:cxn modelId="{D904029D-87FA-45F7-B732-11A23F3A56FD}" type="presOf" srcId="{60C613A7-F960-4A6E-93BC-263CB9985ADC}" destId="{45C371F5-7D00-4D7F-87FF-64BCABBFDEB0}" srcOrd="0" destOrd="1" presId="urn:microsoft.com/office/officeart/2009/3/layout/SnapshotPictureList"/>
    <dgm:cxn modelId="{38471EFD-05BD-4928-84C8-22C769A1F306}" srcId="{497B6B08-1330-4B6B-9C60-96D8553093D6}" destId="{4AB87D7E-ACF3-448D-8E3E-25C4C9D86BFA}" srcOrd="4" destOrd="0" parTransId="{93679B23-6259-4BCB-8B6A-4FF99D5199D6}" sibTransId="{2CA27264-D48A-4B80-A508-8D93F1EEE134}"/>
    <dgm:cxn modelId="{F94672FC-73D7-4718-9256-869AE67D8FFD}" srcId="{497B6B08-1330-4B6B-9C60-96D8553093D6}" destId="{21735521-0A21-41BA-B6DD-ED9BEA92C999}" srcOrd="5" destOrd="0" parTransId="{3E0053F8-C862-400D-8262-18EB4374E779}" sibTransId="{F553FB71-0443-4985-B688-279423739C8E}"/>
    <dgm:cxn modelId="{9A50DF3A-9810-49E4-9A99-4B9D74098A86}" srcId="{91A87F00-837B-487E-806A-7067B54C6385}" destId="{497B6B08-1330-4B6B-9C60-96D8553093D6}" srcOrd="0" destOrd="0" parTransId="{3E9FE389-A89A-47FB-A058-F28BF5E95A5D}" sibTransId="{1103CEFA-4E19-4A67-A251-929E649217B4}"/>
    <dgm:cxn modelId="{21280A9F-60DD-49AE-807A-C00CFE1EF88E}" srcId="{497B6B08-1330-4B6B-9C60-96D8553093D6}" destId="{D7B56BA3-AB0C-4113-BA12-8E56978CC8A6}" srcOrd="0" destOrd="0" parTransId="{B62CF9E9-0B03-46DF-AF66-70A06F4FA625}" sibTransId="{47F8C40D-5DED-4FFA-90A3-984068D653D4}"/>
    <dgm:cxn modelId="{56032461-AC19-4780-975C-0EE1FE5E4E0A}" type="presOf" srcId="{91A87F00-837B-487E-806A-7067B54C6385}" destId="{3BDC3617-B78A-4A52-968F-6F6BAF7A6754}" srcOrd="0" destOrd="0" presId="urn:microsoft.com/office/officeart/2009/3/layout/SnapshotPictureList"/>
    <dgm:cxn modelId="{4D6B9EF4-79DC-4BB5-A005-308540ACE4E2}" type="presOf" srcId="{4AB87D7E-ACF3-448D-8E3E-25C4C9D86BFA}" destId="{45C371F5-7D00-4D7F-87FF-64BCABBFDEB0}" srcOrd="0" destOrd="4" presId="urn:microsoft.com/office/officeart/2009/3/layout/SnapshotPictureList"/>
    <dgm:cxn modelId="{57BAD31D-2D59-498C-9EE5-EC7B8D1CEBA8}" type="presOf" srcId="{497B6B08-1330-4B6B-9C60-96D8553093D6}" destId="{A07A02FD-A9C5-4797-B20C-0E0BD5CB66E7}" srcOrd="0" destOrd="0" presId="urn:microsoft.com/office/officeart/2009/3/layout/SnapshotPictureList"/>
    <dgm:cxn modelId="{F133F266-4A8E-4B32-B90D-331B8D317515}" type="presParOf" srcId="{3BDC3617-B78A-4A52-968F-6F6BAF7A6754}" destId="{E2BC28EC-2B7B-4554-904A-3FBB4FEA83D6}" srcOrd="0" destOrd="0" presId="urn:microsoft.com/office/officeart/2009/3/layout/SnapshotPictureList"/>
    <dgm:cxn modelId="{D6EAEE43-5887-459E-991C-F1CA06848E3B}" type="presParOf" srcId="{E2BC28EC-2B7B-4554-904A-3FBB4FEA83D6}" destId="{37B7C582-6583-47DD-A7C0-F2B6083D68B5}" srcOrd="0" destOrd="0" presId="urn:microsoft.com/office/officeart/2009/3/layout/SnapshotPictureList"/>
    <dgm:cxn modelId="{F2823149-C719-4466-8C71-2ADFB4C100E8}" type="presParOf" srcId="{E2BC28EC-2B7B-4554-904A-3FBB4FEA83D6}" destId="{A07A02FD-A9C5-4797-B20C-0E0BD5CB66E7}" srcOrd="1" destOrd="0" presId="urn:microsoft.com/office/officeart/2009/3/layout/SnapshotPictureList"/>
    <dgm:cxn modelId="{FCA14BD3-A42A-4214-8A6E-987FD63F87DE}" type="presParOf" srcId="{E2BC28EC-2B7B-4554-904A-3FBB4FEA83D6}" destId="{45C371F5-7D00-4D7F-87FF-64BCABBFDEB0}" srcOrd="2" destOrd="0" presId="urn:microsoft.com/office/officeart/2009/3/layout/SnapshotPictureList"/>
    <dgm:cxn modelId="{2E80C4EA-9D0A-4B09-A499-D56EB74F5A1B}" type="presParOf" srcId="{E2BC28EC-2B7B-4554-904A-3FBB4FEA83D6}" destId="{10CC12EA-914C-41F4-AB37-2A061B65A639}" srcOrd="3" destOrd="0" presId="urn:microsoft.com/office/officeart/2009/3/layout/SnapshotPictureList"/>
    <dgm:cxn modelId="{70D36D1A-B8F5-45E3-B380-4E3636AC3C5B}" type="presParOf" srcId="{E2BC28EC-2B7B-4554-904A-3FBB4FEA83D6}" destId="{98E2ACBA-4F71-4218-8B2E-489AB4B7B525}" srcOrd="4" destOrd="0" presId="urn:microsoft.com/office/officeart/2009/3/layout/SnapshotPicture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0CC12EA-914C-41F4-AB37-2A061B65A639}">
      <dsp:nvSpPr>
        <dsp:cNvPr id="0" name=""/>
        <dsp:cNvSpPr/>
      </dsp:nvSpPr>
      <dsp:spPr>
        <a:xfrm>
          <a:off x="2560023" y="132100"/>
          <a:ext cx="597811" cy="76946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37B7C582-6583-47DD-A7C0-F2B6083D68B5}">
      <dsp:nvSpPr>
        <dsp:cNvPr id="0" name=""/>
        <dsp:cNvSpPr/>
      </dsp:nvSpPr>
      <dsp:spPr>
        <a:xfrm>
          <a:off x="5211694" y="117709"/>
          <a:ext cx="1645162" cy="733369"/>
        </a:xfrm>
        <a:prstGeom prst="frame">
          <a:avLst>
            <a:gd name="adj1" fmla="val 5450"/>
          </a:avLst>
        </a:prstGeom>
        <a:noFill/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8E2ACBA-4F71-4218-8B2E-489AB4B7B525}">
      <dsp:nvSpPr>
        <dsp:cNvPr id="0" name=""/>
        <dsp:cNvSpPr/>
      </dsp:nvSpPr>
      <dsp:spPr>
        <a:xfrm>
          <a:off x="0" y="35051"/>
          <a:ext cx="1951725" cy="849361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001" t="-2162" r="-2001" b="-2162"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07A02FD-A9C5-4797-B20C-0E0BD5CB66E7}">
      <dsp:nvSpPr>
        <dsp:cNvPr id="0" name=""/>
        <dsp:cNvSpPr/>
      </dsp:nvSpPr>
      <dsp:spPr>
        <a:xfrm>
          <a:off x="3501330" y="464121"/>
          <a:ext cx="717122" cy="65666"/>
        </a:xfrm>
        <a:prstGeom prst="rect">
          <a:avLst/>
        </a:prstGeom>
        <a:solidFill>
          <a:sysClr val="window" lastClr="FFFFFF"/>
        </a:solidFill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19050" rIns="50800" bIns="19050" numCol="1" spcCol="1270" anchor="ctr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>
            <a:solidFill>
              <a:schemeClr val="bg1"/>
            </a:solidFill>
          </a:endParaRPr>
        </a:p>
      </dsp:txBody>
      <dsp:txXfrm>
        <a:off x="3501330" y="464121"/>
        <a:ext cx="717122" cy="65666"/>
      </dsp:txXfrm>
    </dsp:sp>
    <dsp:sp modelId="{45C371F5-7D00-4D7F-87FF-64BCABBFDEB0}">
      <dsp:nvSpPr>
        <dsp:cNvPr id="0" name=""/>
        <dsp:cNvSpPr/>
      </dsp:nvSpPr>
      <dsp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Hampton Research</a:t>
          </a:r>
        </a:p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34 Journey</a:t>
          </a:r>
        </a:p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Aliso Viejo, CA 92656-3317 U.S.A.</a:t>
          </a:r>
        </a:p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Tel: (949) 425-1321 • Fax: (949) 425-1611</a:t>
          </a:r>
        </a:p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Tech Support e-mail: tech@hrmail.com</a:t>
          </a:r>
        </a:p>
        <a:p>
          <a:pPr lvl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Website: www.hamptonresearch.com</a:t>
          </a:r>
        </a:p>
      </dsp:txBody>
      <dsp:txXfrm>
        <a:off x="5015815" y="42240"/>
        <a:ext cx="2032684" cy="86627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napshotPictureList">
  <dgm:title val=""/>
  <dgm:desc val=""/>
  <dgm:catLst>
    <dgm:cat type="picture" pri="3000"/>
    <dgm:cat type="pictureconvert" pri="30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clrData>
  <dgm:layoutNode name="Name0">
    <dgm:varLst>
      <dgm:chMax/>
      <dgm:chPref/>
      <dgm:dir/>
      <dgm:animLvl val="lvl"/>
    </dgm:varLst>
    <dgm:alg type="snake">
      <dgm:param type="grDir" val="tL"/>
      <dgm:param type="flowDir" val="col"/>
    </dgm:alg>
    <dgm:shape xmlns:r="http://schemas.openxmlformats.org/officeDocument/2006/relationships" r:blip="">
      <dgm:adjLst/>
    </dgm:shape>
    <dgm:constrLst>
      <dgm:constr type="primFontSz" for="des" forName="ChildText" refType="primFontSz" refFor="des" refForName="ParentText" op="lte"/>
      <dgm:constr type="w" for="ch" forName="composite" refType="w"/>
      <dgm:constr type="h" for="ch" forName="composite" refType="h"/>
      <dgm:constr type="sp" refType="h" refFor="ch" refForName="composite" op="equ" fact="0.1"/>
      <dgm:constr type="h" for="ch" forName="sibTrans" refType="h" refFor="ch" refForName="composite" op="equ" fact="0.1"/>
      <dgm:constr type="w" for="ch" forName="sibTrans" refType="h" refFor="ch" refForName="sibTrans" op="equ"/>
    </dgm:constrLst>
    <dgm:forEach name="nodesForEach" axis="ch" ptType="node">
      <dgm:layoutNode name="composite">
        <dgm:alg type="composite">
          <dgm:param type="ar" val="2.0273"/>
        </dgm:alg>
        <dgm:shape xmlns:r="http://schemas.openxmlformats.org/officeDocument/2006/relationships" r:blip="">
          <dgm:adjLst/>
        </dgm:shape>
        <dgm:choose name="Name1">
          <dgm:if name="Name2" func="var" arg="dir" op="equ" val="norm">
            <dgm:constrLst>
              <dgm:constr type="l" for="ch" forName="ParentAccentShape" refType="w" fact="0.0238"/>
              <dgm:constr type="t" for="ch" forName="ParentAccentShape" refType="h" fact="0.107"/>
              <dgm:constr type="w" for="ch" forName="ParentAccentShape" refType="w" fact="0.619"/>
              <dgm:constr type="h" for="ch" forName="ParentAccentShape" refType="h" fact="0.893"/>
              <dgm:constr type="l" for="ch" forName="ParentText" refType="w" fact="0.048"/>
              <dgm:constr type="t" for="ch" forName="ParentText" refType="h" fact="0.845"/>
              <dgm:constr type="w" for="ch" forName="ParentText" refType="w" fact="0.571"/>
              <dgm:constr type="h" for="ch" forName="ParentText" refType="h" fact="0.106"/>
              <dgm:constr type="l" for="ch" forName="ChildText" refType="w" fact="0.668"/>
              <dgm:constr type="t" for="ch" forName="ChildText" refType="h" fact="0.107"/>
              <dgm:constr type="w" for="ch" forName="ChildText" refType="w" fact="0.283"/>
              <dgm:constr type="h" for="ch" forName="ChildText" refType="h" fact="0.893"/>
              <dgm:constr type="l" for="ch" forName="ChildAccentShape" refType="w" fact="0.9762"/>
              <dgm:constr type="t" for="ch" forName="ChildAccentShape" refType="h" fact="0.107"/>
              <dgm:constr type="w" for="ch" forName="ChildAccentShape" refType="w" fact="0.0238"/>
              <dgm:constr type="h" for="ch" forName="ChildAccentShape" refType="h" fact="0.893"/>
              <dgm:constr type="l" for="ch" forName="Image" refType="w" fact="0"/>
              <dgm:constr type="t" for="ch" forName="Image" refType="h" fact="0"/>
              <dgm:constr type="w" for="ch" forName="Image" refType="w" fact="0.5952"/>
              <dgm:constr type="h" for="ch" forName="Image" refType="h" fact="0.8447"/>
            </dgm:constrLst>
          </dgm:if>
          <dgm:else name="Name3">
            <dgm:constrLst>
              <dgm:constr type="l" for="ch" forName="ParentAccentShape" refType="w" fact="0.3572"/>
              <dgm:constr type="t" for="ch" forName="ParentAccentShape" refType="h" fact="0.107"/>
              <dgm:constr type="w" for="ch" forName="ParentAccentShape" refType="w" fact="0.619"/>
              <dgm:constr type="h" for="ch" forName="ParentAccentShape" refType="h" fact="0.893"/>
              <dgm:constr type="l" for="ch" forName="ParentText" refType="w" fact="0.381"/>
              <dgm:constr type="t" for="ch" forName="ParentText" refType="h" fact="0.845"/>
              <dgm:constr type="w" for="ch" forName="ParentText" refType="w" fact="0.571"/>
              <dgm:constr type="h" for="ch" forName="ParentText" refType="h" fact="0.106"/>
              <dgm:constr type="l" for="ch" forName="ChildText" refType="w" fact="0.049"/>
              <dgm:constr type="t" for="ch" forName="ChildText" refType="h" fact="0.107"/>
              <dgm:constr type="w" for="ch" forName="ChildText" refType="w" fact="0.283"/>
              <dgm:constr type="h" for="ch" forName="ChildText" refType="h" fact="0.893"/>
              <dgm:constr type="l" for="ch" forName="ChildAccentShape" refType="w" fact="0"/>
              <dgm:constr type="t" for="ch" forName="ChildAccentShape" refType="h" fact="0.107"/>
              <dgm:constr type="w" for="ch" forName="ChildAccentShape" refType="w" fact="0.0238"/>
              <dgm:constr type="h" for="ch" forName="ChildAccentShape" refType="h" fact="0.893"/>
              <dgm:constr type="l" for="ch" forName="Image" refType="w" fact="0.4048"/>
              <dgm:constr type="t" for="ch" forName="Image" refType="h" fact="0"/>
              <dgm:constr type="w" for="ch" forName="Image" refType="w" fact="0.5952"/>
              <dgm:constr type="h" for="ch" forName="Image" refType="h" fact="0.8447"/>
            </dgm:constrLst>
          </dgm:else>
        </dgm:choose>
        <dgm:layoutNode name="ParentAccentShape" styleLbl="trBgShp">
          <dgm:alg type="sp"/>
          <dgm:shape xmlns:r="http://schemas.openxmlformats.org/officeDocument/2006/relationships" type="frame" r:blip="" zOrderOff="-10">
            <dgm:adjLst>
              <dgm:adj idx="1" val="0.0545"/>
            </dgm:adjLst>
          </dgm:shape>
          <dgm:presOf/>
        </dgm:layoutNode>
        <dgm:layoutNode name="ParentText" styleLbl="revTx">
          <dgm:varLst>
            <dgm:chMax val="1"/>
            <dgm:chPref val="1"/>
            <dgm:bulletEnabled val="1"/>
          </dgm:varLst>
          <dgm:alg type="tx">
            <dgm:param type="parTxLTRAlign" val="l"/>
          </dgm:alg>
          <dgm:shape xmlns:r="http://schemas.openxmlformats.org/officeDocument/2006/relationships" type="rect" r:blip="" zOrderOff="10">
            <dgm:adjLst/>
          </dgm:shape>
          <dgm:presOf axis="self" ptType="node"/>
          <dgm:constrLst>
            <dgm:constr type="lMarg" refType="primFontSz" fact="0.8"/>
            <dgm:constr type="rMarg" refType="primFontSz" fact="0.8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hildText" styleLbl="revTx">
          <dgm:varLst>
            <dgm:chMax val="0"/>
            <dgm:chPref val="0"/>
          </dgm:varLst>
          <dgm:alg type="tx">
            <dgm:param type="parTxLTRAlign" val="l"/>
            <dgm:param type="txAnchorVert" val="t"/>
          </dgm:alg>
          <dgm:shape xmlns:r="http://schemas.openxmlformats.org/officeDocument/2006/relationships" type="rect" r:blip="" zOrderOff="10">
            <dgm:adjLst/>
          </dgm:shape>
          <dgm:choose name="Name4">
            <dgm:if name="Name5" axis="ch" ptType="node" func="cnt" op="gte" val="1">
              <dgm:presOf axis="des" ptType="node"/>
            </dgm:if>
            <dgm:else name="Name6">
              <dgm:presOf/>
            </dgm:else>
          </dgm:choose>
          <dgm:constrLst>
            <dgm:constr type="lMarg" refType="primFontSz" fact="0"/>
            <dgm:constr type="rMarg" refType="primFontSz" fact="0"/>
            <dgm:constr type="tMarg" refType="primFontSz" fact="0"/>
            <dgm:constr type="bMarg" refType="primFontSz" fact="0"/>
          </dgm:constrLst>
          <dgm:ruleLst>
            <dgm:rule type="primFontSz" val="5" fact="NaN" max="NaN"/>
          </dgm:ruleLst>
        </dgm:layoutNode>
        <dgm:layoutNode name="ChildAccentShape" styleLbl="trBgShp">
          <dgm:alg type="sp"/>
          <dgm:choose name="Name7">
            <dgm:if name="Name8" axis="ch" ptType="node" func="cnt" op="gte" val="1">
              <dgm:shape xmlns:r="http://schemas.openxmlformats.org/officeDocument/2006/relationships" type="rect" r:blip="" zOrderOff="-10">
                <dgm:adjLst/>
              </dgm:shape>
            </dgm:if>
            <dgm:else name="Name9">
              <dgm:shape xmlns:r="http://schemas.openxmlformats.org/officeDocument/2006/relationships" type="rect" r:blip="" hideGeom="1">
                <dgm:adjLst/>
              </dgm:shape>
            </dgm:else>
          </dgm:choose>
          <dgm:presOf/>
        </dgm:layoutNode>
        <dgm:layoutNode name="Image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26</xdr:row>
      <xdr:rowOff>31751</xdr:rowOff>
    </xdr:from>
    <xdr:to>
      <xdr:col>7</xdr:col>
      <xdr:colOff>1022350</xdr:colOff>
      <xdr:row>30</xdr:row>
      <xdr:rowOff>158751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showRowColHeaders="0" tabSelected="1" zoomScale="150" zoomScaleNormal="150" zoomScalePageLayoutView="150" workbookViewId="0">
      <selection activeCell="D22" sqref="D22"/>
    </sheetView>
  </sheetViews>
  <sheetFormatPr defaultColWidth="0" defaultRowHeight="15.75" zeroHeight="1" x14ac:dyDescent="0.25"/>
  <cols>
    <col min="1" max="3" width="8.625" style="1" customWidth="1"/>
    <col min="4" max="4" width="13.625" style="1" customWidth="1"/>
    <col min="5" max="5" width="13.5" style="1" customWidth="1"/>
    <col min="6" max="6" width="12.625" style="1" customWidth="1"/>
    <col min="7" max="8" width="13.5" style="1" customWidth="1"/>
    <col min="9" max="16383" width="11" style="1" hidden="1"/>
    <col min="16384" max="16384" width="11" style="1" hidden="1" customWidth="1"/>
  </cols>
  <sheetData>
    <row r="1" spans="1:8" ht="16.5" thickBot="1" x14ac:dyDescent="0.3">
      <c r="A1" s="6" t="s">
        <v>0</v>
      </c>
      <c r="B1" s="6"/>
      <c r="C1" s="7"/>
      <c r="D1" s="8">
        <v>20</v>
      </c>
      <c r="E1" s="9" t="s">
        <v>10</v>
      </c>
      <c r="F1" s="10"/>
      <c r="G1" s="10"/>
      <c r="H1" s="10"/>
    </row>
    <row r="2" spans="1:8" ht="16.5" thickBot="1" x14ac:dyDescent="0.3">
      <c r="A2" s="6" t="s">
        <v>1</v>
      </c>
      <c r="B2" s="6"/>
      <c r="C2" s="7"/>
      <c r="D2" s="8">
        <v>2</v>
      </c>
      <c r="E2" s="9" t="s">
        <v>13</v>
      </c>
      <c r="F2" s="10"/>
      <c r="G2" s="10"/>
      <c r="H2" s="10"/>
    </row>
    <row r="3" spans="1:8" ht="9" customHeight="1" thickBot="1" x14ac:dyDescent="0.3">
      <c r="A3" s="10"/>
      <c r="B3" s="10"/>
      <c r="C3" s="10"/>
      <c r="D3" s="10"/>
      <c r="E3" s="10"/>
      <c r="F3" s="10"/>
      <c r="G3" s="10"/>
      <c r="H3" s="10"/>
    </row>
    <row r="4" spans="1:8" ht="26.25" thickBot="1" x14ac:dyDescent="0.3">
      <c r="A4" s="11" t="s">
        <v>18</v>
      </c>
      <c r="B4" s="11" t="s">
        <v>19</v>
      </c>
      <c r="C4" s="11" t="s">
        <v>7</v>
      </c>
      <c r="D4" s="11" t="s">
        <v>6</v>
      </c>
      <c r="E4" s="11" t="s">
        <v>2</v>
      </c>
      <c r="F4" s="12" t="s">
        <v>3</v>
      </c>
      <c r="G4" s="11" t="s">
        <v>4</v>
      </c>
      <c r="H4" s="11" t="s">
        <v>5</v>
      </c>
    </row>
    <row r="5" spans="1:8" x14ac:dyDescent="0.25">
      <c r="A5" s="13">
        <v>1</v>
      </c>
      <c r="B5" s="13">
        <v>9</v>
      </c>
      <c r="C5" s="14" t="str">
        <f>CONCATENATE(A5,":",B5)</f>
        <v>1:9</v>
      </c>
      <c r="D5" s="15">
        <f>D1*A5/(A5+B5)</f>
        <v>2</v>
      </c>
      <c r="E5" s="15">
        <f>D5*F5</f>
        <v>2.2222222222222223</v>
      </c>
      <c r="F5" s="15">
        <f>(A5+B5)/B5</f>
        <v>1.1111111111111112</v>
      </c>
      <c r="G5" s="15">
        <f>D2*B5/(A5+B5)</f>
        <v>1.8</v>
      </c>
      <c r="H5" s="15">
        <f>D2</f>
        <v>2</v>
      </c>
    </row>
    <row r="6" spans="1:8" x14ac:dyDescent="0.25">
      <c r="A6" s="16">
        <v>2</v>
      </c>
      <c r="B6" s="16">
        <v>8</v>
      </c>
      <c r="C6" s="17" t="str">
        <f t="shared" ref="C6:C13" si="0">CONCATENATE(A6,":",B6)</f>
        <v>2:8</v>
      </c>
      <c r="D6" s="18">
        <f>D1*A6/(A6+B6)</f>
        <v>4</v>
      </c>
      <c r="E6" s="18">
        <f t="shared" ref="E6:E26" si="1">D6*F6</f>
        <v>5</v>
      </c>
      <c r="F6" s="18">
        <f t="shared" ref="F6:F26" si="2">(A6+B6)/B6</f>
        <v>1.25</v>
      </c>
      <c r="G6" s="18">
        <f>D2*B6/(A6+B6)</f>
        <v>1.6</v>
      </c>
      <c r="H6" s="18">
        <f>D2</f>
        <v>2</v>
      </c>
    </row>
    <row r="7" spans="1:8" x14ac:dyDescent="0.25">
      <c r="A7" s="16">
        <v>3</v>
      </c>
      <c r="B7" s="16">
        <v>7</v>
      </c>
      <c r="C7" s="17" t="str">
        <f t="shared" si="0"/>
        <v>3:7</v>
      </c>
      <c r="D7" s="18">
        <f>D1*A7/(A7+B7)</f>
        <v>6</v>
      </c>
      <c r="E7" s="18">
        <f t="shared" si="1"/>
        <v>8.5714285714285712</v>
      </c>
      <c r="F7" s="18">
        <f t="shared" si="2"/>
        <v>1.4285714285714286</v>
      </c>
      <c r="G7" s="18">
        <f>D2*B7/(A7+B7)</f>
        <v>1.4</v>
      </c>
      <c r="H7" s="18">
        <f>D2</f>
        <v>2</v>
      </c>
    </row>
    <row r="8" spans="1:8" x14ac:dyDescent="0.25">
      <c r="A8" s="16">
        <v>4</v>
      </c>
      <c r="B8" s="16">
        <v>6</v>
      </c>
      <c r="C8" s="17" t="str">
        <f t="shared" si="0"/>
        <v>4:6</v>
      </c>
      <c r="D8" s="18">
        <f>D1*A8/(A8+B8)</f>
        <v>8</v>
      </c>
      <c r="E8" s="18">
        <f t="shared" si="1"/>
        <v>13.333333333333334</v>
      </c>
      <c r="F8" s="18">
        <f t="shared" si="2"/>
        <v>1.6666666666666667</v>
      </c>
      <c r="G8" s="18">
        <f>D2*B8/(A8+B8)</f>
        <v>1.2</v>
      </c>
      <c r="H8" s="18">
        <f>D2</f>
        <v>2</v>
      </c>
    </row>
    <row r="9" spans="1:8" x14ac:dyDescent="0.25">
      <c r="A9" s="16">
        <v>5</v>
      </c>
      <c r="B9" s="16">
        <v>5</v>
      </c>
      <c r="C9" s="17" t="str">
        <f t="shared" si="0"/>
        <v>5:5</v>
      </c>
      <c r="D9" s="18">
        <f>D1*A9/(A9+B9)</f>
        <v>10</v>
      </c>
      <c r="E9" s="18">
        <f t="shared" si="1"/>
        <v>20</v>
      </c>
      <c r="F9" s="18">
        <f t="shared" si="2"/>
        <v>2</v>
      </c>
      <c r="G9" s="18">
        <f>D2*B9/(A9+B9)</f>
        <v>1</v>
      </c>
      <c r="H9" s="18">
        <f>D2</f>
        <v>2</v>
      </c>
    </row>
    <row r="10" spans="1:8" x14ac:dyDescent="0.25">
      <c r="A10" s="16">
        <v>6</v>
      </c>
      <c r="B10" s="16">
        <v>4</v>
      </c>
      <c r="C10" s="17" t="str">
        <f t="shared" si="0"/>
        <v>6:4</v>
      </c>
      <c r="D10" s="18">
        <f>D1*A10/(A10+B10)</f>
        <v>12</v>
      </c>
      <c r="E10" s="18">
        <f t="shared" si="1"/>
        <v>30</v>
      </c>
      <c r="F10" s="18">
        <f t="shared" si="2"/>
        <v>2.5</v>
      </c>
      <c r="G10" s="18">
        <f>D2*B10/(A10+B10)</f>
        <v>0.8</v>
      </c>
      <c r="H10" s="18">
        <f>D2</f>
        <v>2</v>
      </c>
    </row>
    <row r="11" spans="1:8" x14ac:dyDescent="0.25">
      <c r="A11" s="16">
        <v>7</v>
      </c>
      <c r="B11" s="16">
        <v>3</v>
      </c>
      <c r="C11" s="17" t="str">
        <f t="shared" si="0"/>
        <v>7:3</v>
      </c>
      <c r="D11" s="18">
        <f>D1*A11/(A11+B11)</f>
        <v>14</v>
      </c>
      <c r="E11" s="18">
        <f t="shared" si="1"/>
        <v>46.666666666666671</v>
      </c>
      <c r="F11" s="18">
        <f t="shared" si="2"/>
        <v>3.3333333333333335</v>
      </c>
      <c r="G11" s="18">
        <f>D2*B11/(A11+B11)</f>
        <v>0.6</v>
      </c>
      <c r="H11" s="18">
        <f>D2</f>
        <v>2</v>
      </c>
    </row>
    <row r="12" spans="1:8" x14ac:dyDescent="0.25">
      <c r="A12" s="16">
        <v>8</v>
      </c>
      <c r="B12" s="16">
        <v>2</v>
      </c>
      <c r="C12" s="17" t="str">
        <f t="shared" si="0"/>
        <v>8:2</v>
      </c>
      <c r="D12" s="18">
        <f>D1*A12/(A12+B12)</f>
        <v>16</v>
      </c>
      <c r="E12" s="18">
        <f t="shared" si="1"/>
        <v>80</v>
      </c>
      <c r="F12" s="18">
        <f t="shared" si="2"/>
        <v>5</v>
      </c>
      <c r="G12" s="18">
        <f>D2*B12/(A12+B12)</f>
        <v>0.4</v>
      </c>
      <c r="H12" s="18">
        <f>D2</f>
        <v>2</v>
      </c>
    </row>
    <row r="13" spans="1:8" ht="16.5" thickBot="1" x14ac:dyDescent="0.3">
      <c r="A13" s="19">
        <v>9</v>
      </c>
      <c r="B13" s="19">
        <v>1</v>
      </c>
      <c r="C13" s="20" t="str">
        <f t="shared" si="0"/>
        <v>9:1</v>
      </c>
      <c r="D13" s="21">
        <f>D1*A13/(A13+B13)</f>
        <v>18</v>
      </c>
      <c r="E13" s="21">
        <f t="shared" si="1"/>
        <v>180</v>
      </c>
      <c r="F13" s="21">
        <f t="shared" si="2"/>
        <v>10</v>
      </c>
      <c r="G13" s="21">
        <f>D2*B13/(A13+B13)</f>
        <v>0.2</v>
      </c>
      <c r="H13" s="21">
        <f>D2</f>
        <v>2</v>
      </c>
    </row>
    <row r="14" spans="1:8" ht="9" customHeight="1" thickBot="1" x14ac:dyDescent="0.3">
      <c r="A14" s="22"/>
      <c r="B14" s="22"/>
      <c r="C14" s="23"/>
      <c r="D14" s="24"/>
      <c r="E14" s="24"/>
      <c r="F14" s="24"/>
      <c r="G14" s="24"/>
      <c r="H14" s="24"/>
    </row>
    <row r="15" spans="1:8" ht="26.25" thickBot="1" x14ac:dyDescent="0.3">
      <c r="A15" s="11" t="s">
        <v>8</v>
      </c>
      <c r="B15" s="11" t="s">
        <v>9</v>
      </c>
      <c r="C15" s="11" t="s">
        <v>7</v>
      </c>
      <c r="D15" s="11" t="s">
        <v>6</v>
      </c>
      <c r="E15" s="11" t="s">
        <v>2</v>
      </c>
      <c r="F15" s="12" t="s">
        <v>3</v>
      </c>
      <c r="G15" s="11" t="s">
        <v>4</v>
      </c>
      <c r="H15" s="11" t="s">
        <v>5</v>
      </c>
    </row>
    <row r="16" spans="1:8" x14ac:dyDescent="0.25">
      <c r="A16" s="16">
        <v>200</v>
      </c>
      <c r="B16" s="16">
        <v>300</v>
      </c>
      <c r="C16" s="25" t="str">
        <f>CONCATENATE((A16/GCD(A16,B16)),":",((B16/GCD(A16,B16))))</f>
        <v>2:3</v>
      </c>
      <c r="D16" s="18">
        <f>D1*A16/(A16+B16)</f>
        <v>8</v>
      </c>
      <c r="E16" s="18">
        <f t="shared" si="1"/>
        <v>13.333333333333334</v>
      </c>
      <c r="F16" s="18">
        <f t="shared" si="2"/>
        <v>1.6666666666666667</v>
      </c>
      <c r="G16" s="18">
        <f>D2*B16/(A16+B16)</f>
        <v>1.2</v>
      </c>
      <c r="H16" s="18">
        <f>D2</f>
        <v>2</v>
      </c>
    </row>
    <row r="17" spans="1:8" x14ac:dyDescent="0.25">
      <c r="A17" s="16">
        <v>100</v>
      </c>
      <c r="B17" s="16">
        <v>300</v>
      </c>
      <c r="C17" s="25" t="str">
        <f t="shared" ref="C17:C20" si="3">CONCATENATE((A17/GCD(A17,B17)),":",((B17/GCD(A17,B17))))</f>
        <v>1:3</v>
      </c>
      <c r="D17" s="18">
        <f>D1*A17/(A17+B17)</f>
        <v>5</v>
      </c>
      <c r="E17" s="18">
        <f t="shared" si="1"/>
        <v>6.6666666666666661</v>
      </c>
      <c r="F17" s="18">
        <f t="shared" si="2"/>
        <v>1.3333333333333333</v>
      </c>
      <c r="G17" s="18">
        <f>D2*B17/(A17+B17)</f>
        <v>1.5</v>
      </c>
      <c r="H17" s="18">
        <f>D2</f>
        <v>2</v>
      </c>
    </row>
    <row r="18" spans="1:8" x14ac:dyDescent="0.25">
      <c r="A18" s="16">
        <v>200</v>
      </c>
      <c r="B18" s="16">
        <v>200</v>
      </c>
      <c r="C18" s="25" t="str">
        <f t="shared" si="3"/>
        <v>1:1</v>
      </c>
      <c r="D18" s="18">
        <f>D1*A18/(A18+B18)</f>
        <v>10</v>
      </c>
      <c r="E18" s="18">
        <f t="shared" si="1"/>
        <v>20</v>
      </c>
      <c r="F18" s="18">
        <f t="shared" si="2"/>
        <v>2</v>
      </c>
      <c r="G18" s="18">
        <f>D2*B18/(A18+B18)</f>
        <v>1</v>
      </c>
      <c r="H18" s="18">
        <f>D2</f>
        <v>2</v>
      </c>
    </row>
    <row r="19" spans="1:8" x14ac:dyDescent="0.25">
      <c r="A19" s="16">
        <v>300</v>
      </c>
      <c r="B19" s="16">
        <v>100</v>
      </c>
      <c r="C19" s="25" t="str">
        <f t="shared" si="3"/>
        <v>3:1</v>
      </c>
      <c r="D19" s="18">
        <f>D1*A19/(A19+B19)</f>
        <v>15</v>
      </c>
      <c r="E19" s="18">
        <f t="shared" si="1"/>
        <v>60</v>
      </c>
      <c r="F19" s="18">
        <f t="shared" si="2"/>
        <v>4</v>
      </c>
      <c r="G19" s="18">
        <f>D2*B19/(A19+B19)</f>
        <v>0.5</v>
      </c>
      <c r="H19" s="18">
        <f>D2</f>
        <v>2</v>
      </c>
    </row>
    <row r="20" spans="1:8" ht="16.5" thickBot="1" x14ac:dyDescent="0.3">
      <c r="A20" s="19">
        <v>300</v>
      </c>
      <c r="B20" s="19">
        <v>200</v>
      </c>
      <c r="C20" s="26" t="str">
        <f t="shared" si="3"/>
        <v>3:2</v>
      </c>
      <c r="D20" s="21">
        <f>D1*A20/(A20+B20)</f>
        <v>12</v>
      </c>
      <c r="E20" s="21">
        <f t="shared" si="1"/>
        <v>30</v>
      </c>
      <c r="F20" s="21">
        <f t="shared" si="2"/>
        <v>2.5</v>
      </c>
      <c r="G20" s="21">
        <f>D2*B20/(A20+B20)</f>
        <v>0.8</v>
      </c>
      <c r="H20" s="21">
        <f>D2</f>
        <v>2</v>
      </c>
    </row>
    <row r="21" spans="1:8" ht="9" customHeight="1" thickBot="1" x14ac:dyDescent="0.3">
      <c r="A21" s="27"/>
      <c r="B21" s="27"/>
      <c r="C21" s="28"/>
      <c r="D21" s="29"/>
      <c r="E21" s="29"/>
      <c r="F21" s="29"/>
      <c r="G21" s="29"/>
      <c r="H21" s="29"/>
    </row>
    <row r="22" spans="1:8" ht="16.5" thickBot="1" x14ac:dyDescent="0.3">
      <c r="A22" s="30" t="s">
        <v>14</v>
      </c>
      <c r="B22" s="30"/>
      <c r="C22" s="30"/>
      <c r="D22" s="31"/>
      <c r="E22" s="32" t="s">
        <v>10</v>
      </c>
      <c r="F22" s="33" t="s">
        <v>16</v>
      </c>
      <c r="G22" s="33"/>
      <c r="H22" s="41"/>
    </row>
    <row r="23" spans="1:8" ht="16.5" thickBot="1" x14ac:dyDescent="0.3">
      <c r="A23" s="30" t="s">
        <v>15</v>
      </c>
      <c r="B23" s="30"/>
      <c r="C23" s="30"/>
      <c r="D23" s="31"/>
      <c r="E23" s="32" t="s">
        <v>13</v>
      </c>
      <c r="F23" s="33" t="s">
        <v>17</v>
      </c>
      <c r="G23" s="33"/>
      <c r="H23" s="41"/>
    </row>
    <row r="24" spans="1:8" ht="9" customHeight="1" thickBot="1" x14ac:dyDescent="0.3">
      <c r="A24" s="22"/>
      <c r="B24" s="22"/>
      <c r="C24" s="34"/>
      <c r="D24" s="24"/>
      <c r="E24" s="24"/>
      <c r="F24" s="24"/>
      <c r="G24" s="24"/>
      <c r="H24" s="24"/>
    </row>
    <row r="25" spans="1:8" ht="39" thickBot="1" x14ac:dyDescent="0.3">
      <c r="A25" s="35" t="s">
        <v>11</v>
      </c>
      <c r="B25" s="35" t="s">
        <v>12</v>
      </c>
      <c r="C25" s="36"/>
      <c r="D25" s="35" t="s">
        <v>6</v>
      </c>
      <c r="E25" s="35" t="s">
        <v>2</v>
      </c>
      <c r="F25" s="37" t="s">
        <v>3</v>
      </c>
      <c r="G25" s="35" t="s">
        <v>4</v>
      </c>
      <c r="H25" s="35" t="s">
        <v>5</v>
      </c>
    </row>
    <row r="26" spans="1:8" ht="16.5" thickBot="1" x14ac:dyDescent="0.3">
      <c r="A26" s="38">
        <f>H22</f>
        <v>0</v>
      </c>
      <c r="B26" s="38">
        <f>H23</f>
        <v>0</v>
      </c>
      <c r="C26" s="39"/>
      <c r="D26" s="40" t="e">
        <f>D22*A26/(A26+B26)</f>
        <v>#DIV/0!</v>
      </c>
      <c r="E26" s="40" t="e">
        <f t="shared" si="1"/>
        <v>#DIV/0!</v>
      </c>
      <c r="F26" s="40" t="e">
        <f t="shared" si="2"/>
        <v>#DIV/0!</v>
      </c>
      <c r="G26" s="40" t="e">
        <f>D23*B26/(A26+B26)</f>
        <v>#DIV/0!</v>
      </c>
      <c r="H26" s="40">
        <f>D23</f>
        <v>0</v>
      </c>
    </row>
    <row r="27" spans="1:8" x14ac:dyDescent="0.25">
      <c r="A27" s="2"/>
      <c r="B27" s="2"/>
      <c r="C27" s="4"/>
      <c r="D27" s="3"/>
      <c r="E27" s="3"/>
      <c r="F27" s="3"/>
      <c r="G27" s="3"/>
      <c r="H27" s="3"/>
    </row>
    <row r="28" spans="1:8" x14ac:dyDescent="0.25"/>
    <row r="29" spans="1:8" x14ac:dyDescent="0.25"/>
    <row r="30" spans="1:8" x14ac:dyDescent="0.25">
      <c r="A30" s="5"/>
    </row>
    <row r="31" spans="1:8" x14ac:dyDescent="0.25"/>
    <row r="32" spans="1:8" hidden="1" x14ac:dyDescent="0.25"/>
    <row r="33" hidden="1" x14ac:dyDescent="0.25"/>
    <row r="34" hidden="1" x14ac:dyDescent="0.25"/>
  </sheetData>
  <sheetProtection password="E1A4" sheet="1" objects="1" scenarios="1" selectLockedCells="1"/>
  <mergeCells count="6">
    <mergeCell ref="F22:G22"/>
    <mergeCell ref="F23:G23"/>
    <mergeCell ref="A22:C22"/>
    <mergeCell ref="A23:C23"/>
    <mergeCell ref="A1:C1"/>
    <mergeCell ref="A2:C2"/>
  </mergeCells>
  <pageMargins left="0.75" right="0.75" top="1" bottom="1" header="0.5" footer="0.5"/>
  <pageSetup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Cudney</dc:creator>
  <cp:lastModifiedBy>Peter Nguyen</cp:lastModifiedBy>
  <cp:lastPrinted>2014-01-09T19:37:19Z</cp:lastPrinted>
  <dcterms:created xsi:type="dcterms:W3CDTF">2012-03-26T00:59:20Z</dcterms:created>
  <dcterms:modified xsi:type="dcterms:W3CDTF">2014-01-13T22:34:52Z</dcterms:modified>
</cp:coreProperties>
</file>